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ome\Webinars -- LHC\"/>
    </mc:Choice>
  </mc:AlternateContent>
  <bookViews>
    <workbookView xWindow="0" yWindow="0" windowWidth="15600" windowHeight="7125"/>
  </bookViews>
  <sheets>
    <sheet name="Loan Amount" sheetId="1" r:id="rId1"/>
    <sheet name="Consta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2" l="1"/>
  <c r="G88" i="2"/>
  <c r="F88" i="2"/>
  <c r="E88" i="2"/>
  <c r="D88" i="2"/>
  <c r="C88" i="2"/>
  <c r="B88" i="2" l="1"/>
  <c r="K90" i="2" s="1"/>
  <c r="K96" i="2"/>
  <c r="K95" i="2"/>
  <c r="K94" i="2"/>
  <c r="K93" i="2"/>
  <c r="K92" i="2"/>
  <c r="K91" i="2"/>
  <c r="B9" i="1"/>
  <c r="B7" i="1"/>
  <c r="B6" i="1"/>
  <c r="I90" i="2" l="1"/>
  <c r="B8" i="1" s="1"/>
  <c r="B10" i="1" s="1"/>
</calcChain>
</file>

<file path=xl/sharedStrings.xml><?xml version="1.0" encoding="utf-8"?>
<sst xmlns="http://schemas.openxmlformats.org/spreadsheetml/2006/main" count="24" uniqueCount="21">
  <si>
    <t>Interest Rate (as a percentage)</t>
  </si>
  <si>
    <t>Term of Loan (in Years)</t>
  </si>
  <si>
    <t>Interest Rate (as a decimal)</t>
  </si>
  <si>
    <t>Term of Loan (in Months)</t>
  </si>
  <si>
    <t>Constant</t>
  </si>
  <si>
    <t>Debt Service</t>
  </si>
  <si>
    <t>D/S =  NOI/DCR</t>
  </si>
  <si>
    <t>Max Loan</t>
  </si>
  <si>
    <t>Loan = (D/S)/c</t>
  </si>
  <si>
    <t>Years</t>
  </si>
  <si>
    <t>Rate</t>
  </si>
  <si>
    <t>10 Year</t>
  </si>
  <si>
    <t>15 Year</t>
  </si>
  <si>
    <t>20 Year</t>
  </si>
  <si>
    <t>25 Year</t>
  </si>
  <si>
    <t>30 Year</t>
  </si>
  <si>
    <t>35 Year</t>
  </si>
  <si>
    <t>40 Year</t>
  </si>
  <si>
    <t>Maximum Supportable Loan Calculator</t>
  </si>
  <si>
    <t>Net Operating Income (NOI)</t>
  </si>
  <si>
    <t>Debt Coverage Ratio (DCR)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</si>
</sst>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"/>
    <numFmt numFmtId="165" formatCode="0.0000"/>
    <numFmt numFmtId="166" formatCode="0.0000%"/>
    <numFmt numFmtId="167" formatCode="0.00000"/>
    <numFmt numFmtId="168" formatCode="&quot;$&quot;#,##0"/>
    <numFmt numFmtId="169" formatCode="#,##0.00000"/>
  </numFmts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0625">
        <bgColor theme="2" tint="-9.9948118533890809E-2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3" borderId="3" xfId="0" applyNumberFormat="1" applyFill="1" applyBorder="1"/>
    <xf numFmtId="0" fontId="0" fillId="3" borderId="3" xfId="0" applyFill="1" applyBorder="1"/>
    <xf numFmtId="165" fontId="0" fillId="3" borderId="3" xfId="0" applyNumberFormat="1" applyFill="1" applyBorder="1"/>
    <xf numFmtId="166" fontId="3" fillId="0" borderId="4" xfId="0" applyNumberFormat="1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top" wrapText="1"/>
    </xf>
    <xf numFmtId="166" fontId="4" fillId="0" borderId="8" xfId="0" applyNumberFormat="1" applyFont="1" applyBorder="1" applyAlignment="1">
      <alignment horizontal="left" vertical="top" wrapText="1" indent="2"/>
    </xf>
    <xf numFmtId="165" fontId="0" fillId="0" borderId="9" xfId="0" applyNumberFormat="1" applyBorder="1" applyAlignment="1">
      <alignment vertical="top" wrapText="1"/>
    </xf>
    <xf numFmtId="165" fontId="5" fillId="0" borderId="8" xfId="0" applyNumberFormat="1" applyFont="1" applyFill="1" applyBorder="1" applyAlignment="1">
      <alignment horizontal="right" vertical="top" wrapText="1"/>
    </xf>
    <xf numFmtId="0" fontId="0" fillId="0" borderId="10" xfId="0" applyBorder="1" applyAlignment="1">
      <alignment wrapText="1"/>
    </xf>
    <xf numFmtId="0" fontId="0" fillId="0" borderId="11" xfId="0" applyBorder="1"/>
    <xf numFmtId="166" fontId="4" fillId="4" borderId="8" xfId="0" applyNumberFormat="1" applyFont="1" applyFill="1" applyBorder="1" applyAlignment="1">
      <alignment horizontal="left" vertical="top" wrapText="1" indent="1"/>
    </xf>
    <xf numFmtId="165" fontId="6" fillId="4" borderId="9" xfId="0" applyNumberFormat="1" applyFont="1" applyFill="1" applyBorder="1" applyAlignment="1">
      <alignment horizontal="center" vertical="top" wrapText="1"/>
    </xf>
    <xf numFmtId="167" fontId="0" fillId="4" borderId="0" xfId="0" applyNumberFormat="1" applyFont="1" applyFill="1" applyAlignment="1">
      <alignment horizontal="center"/>
    </xf>
    <xf numFmtId="167" fontId="6" fillId="4" borderId="8" xfId="0" applyNumberFormat="1" applyFont="1" applyFill="1" applyBorder="1" applyAlignment="1">
      <alignment horizontal="center" vertical="top" wrapText="1"/>
    </xf>
    <xf numFmtId="167" fontId="6" fillId="4" borderId="9" xfId="0" applyNumberFormat="1" applyFont="1" applyFill="1" applyBorder="1" applyAlignment="1">
      <alignment horizontal="center" vertical="top" wrapText="1"/>
    </xf>
    <xf numFmtId="166" fontId="4" fillId="0" borderId="8" xfId="0" applyNumberFormat="1" applyFont="1" applyBorder="1" applyAlignment="1">
      <alignment horizontal="left" vertical="top" wrapText="1" indent="1"/>
    </xf>
    <xf numFmtId="165" fontId="6" fillId="0" borderId="9" xfId="0" applyNumberFormat="1" applyFont="1" applyBorder="1" applyAlignment="1">
      <alignment horizontal="center" vertical="top" wrapText="1"/>
    </xf>
    <xf numFmtId="167" fontId="0" fillId="0" borderId="0" xfId="0" applyNumberFormat="1" applyFont="1" applyAlignment="1">
      <alignment horizontal="center"/>
    </xf>
    <xf numFmtId="167" fontId="6" fillId="0" borderId="8" xfId="0" applyNumberFormat="1" applyFont="1" applyBorder="1" applyAlignment="1">
      <alignment horizontal="center" vertical="top" wrapText="1"/>
    </xf>
    <xf numFmtId="167" fontId="6" fillId="0" borderId="9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167" fontId="6" fillId="0" borderId="12" xfId="0" applyNumberFormat="1" applyFont="1" applyBorder="1" applyAlignment="1">
      <alignment horizontal="center" vertical="top" wrapText="1"/>
    </xf>
    <xf numFmtId="167" fontId="6" fillId="0" borderId="13" xfId="0" applyNumberFormat="1" applyFont="1" applyBorder="1" applyAlignment="1">
      <alignment horizontal="center" vertical="top" wrapText="1"/>
    </xf>
    <xf numFmtId="167" fontId="0" fillId="4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166" fontId="4" fillId="0" borderId="12" xfId="0" applyNumberFormat="1" applyFont="1" applyBorder="1" applyAlignment="1">
      <alignment horizontal="left" vertical="top" wrapText="1" indent="2"/>
    </xf>
    <xf numFmtId="167" fontId="0" fillId="0" borderId="12" xfId="0" applyNumberFormat="1" applyBorder="1" applyAlignment="1">
      <alignment horizontal="center"/>
    </xf>
    <xf numFmtId="166" fontId="0" fillId="0" borderId="3" xfId="0" applyNumberFormat="1" applyBorder="1"/>
    <xf numFmtId="0" fontId="0" fillId="0" borderId="3" xfId="0" applyBorder="1" applyAlignment="1">
      <alignment horizontal="center"/>
    </xf>
    <xf numFmtId="168" fontId="0" fillId="5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8" fontId="0" fillId="0" borderId="3" xfId="0" applyNumberFormat="1" applyBorder="1"/>
    <xf numFmtId="166" fontId="0" fillId="0" borderId="3" xfId="0" applyNumberFormat="1" applyBorder="1" applyAlignment="1">
      <alignment wrapText="1"/>
    </xf>
    <xf numFmtId="169" fontId="0" fillId="0" borderId="3" xfId="0" applyNumberFormat="1" applyBorder="1"/>
    <xf numFmtId="169" fontId="0" fillId="5" borderId="3" xfId="0" applyNumberFormat="1" applyFill="1" applyBorder="1"/>
    <xf numFmtId="164" fontId="0" fillId="0" borderId="3" xfId="0" applyNumberFormat="1" applyBorder="1"/>
    <xf numFmtId="166" fontId="0" fillId="0" borderId="0" xfId="0" applyNumberFormat="1"/>
    <xf numFmtId="165" fontId="0" fillId="0" borderId="0" xfId="0" applyNumberFormat="1" applyAlignment="1">
      <alignment horizontal="right"/>
    </xf>
    <xf numFmtId="0" fontId="0" fillId="3" borderId="0" xfId="0" applyFill="1"/>
    <xf numFmtId="169" fontId="0" fillId="0" borderId="0" xfId="0" applyNumberFormat="1"/>
    <xf numFmtId="168" fontId="2" fillId="0" borderId="1" xfId="0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8" xfId="0" applyBorder="1" applyAlignment="1">
      <alignment wrapText="1"/>
    </xf>
    <xf numFmtId="164" fontId="0" fillId="3" borderId="19" xfId="0" applyNumberFormat="1" applyFill="1" applyBorder="1"/>
    <xf numFmtId="0" fontId="0" fillId="0" borderId="19" xfId="0" applyBorder="1"/>
    <xf numFmtId="0" fontId="0" fillId="0" borderId="20" xfId="0" applyBorder="1"/>
    <xf numFmtId="0" fontId="1" fillId="6" borderId="21" xfId="0" applyFont="1" applyFill="1" applyBorder="1" applyAlignment="1">
      <alignment vertical="center" wrapText="1"/>
    </xf>
    <xf numFmtId="164" fontId="2" fillId="6" borderId="22" xfId="0" applyNumberFormat="1" applyFont="1" applyFill="1" applyBorder="1" applyAlignment="1">
      <alignment horizontal="right" vertical="center"/>
    </xf>
    <xf numFmtId="0" fontId="0" fillId="6" borderId="22" xfId="0" applyFill="1" applyBorder="1"/>
    <xf numFmtId="0" fontId="7" fillId="6" borderId="23" xfId="0" applyFont="1" applyFill="1" applyBorder="1" applyAlignment="1">
      <alignment vertical="center"/>
    </xf>
    <xf numFmtId="0" fontId="0" fillId="0" borderId="24" xfId="0" applyBorder="1" applyAlignment="1">
      <alignment wrapText="1"/>
    </xf>
    <xf numFmtId="10" fontId="0" fillId="2" borderId="15" xfId="0" applyNumberFormat="1" applyFill="1" applyBorder="1" applyProtection="1">
      <protection locked="0"/>
    </xf>
    <xf numFmtId="0" fontId="0" fillId="0" borderId="25" xfId="0" applyBorder="1"/>
    <xf numFmtId="0" fontId="7" fillId="6" borderId="26" xfId="0" applyFont="1" applyFill="1" applyBorder="1" applyAlignment="1">
      <alignment horizontal="center" wrapText="1"/>
    </xf>
    <xf numFmtId="0" fontId="7" fillId="6" borderId="27" xfId="0" applyFont="1" applyFill="1" applyBorder="1" applyAlignment="1">
      <alignment horizontal="center" wrapText="1"/>
    </xf>
    <xf numFmtId="0" fontId="7" fillId="6" borderId="22" xfId="0" applyFont="1" applyFill="1" applyBorder="1"/>
    <xf numFmtId="0" fontId="7" fillId="6" borderId="2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J9" sqref="J9"/>
    </sheetView>
  </sheetViews>
  <sheetFormatPr defaultRowHeight="15" x14ac:dyDescent="0.25"/>
  <cols>
    <col min="1" max="1" width="33.5703125" style="2" customWidth="1"/>
    <col min="2" max="2" width="16" style="1" customWidth="1"/>
    <col min="3" max="3" width="9.140625" style="1"/>
    <col min="4" max="4" width="18.85546875" style="1" customWidth="1"/>
    <col min="5" max="16384" width="9.140625" style="1"/>
  </cols>
  <sheetData>
    <row r="1" spans="1:5" ht="15.75" thickBot="1" x14ac:dyDescent="0.3">
      <c r="A1" s="67" t="s">
        <v>18</v>
      </c>
      <c r="B1" s="68"/>
      <c r="C1" s="69"/>
      <c r="D1" s="70"/>
      <c r="E1" s="51"/>
    </row>
    <row r="2" spans="1:5" x14ac:dyDescent="0.25">
      <c r="A2" s="64" t="s">
        <v>0</v>
      </c>
      <c r="B2" s="65"/>
      <c r="C2" s="53"/>
      <c r="D2" s="66"/>
      <c r="E2" s="51"/>
    </row>
    <row r="3" spans="1:5" ht="16.5" customHeight="1" x14ac:dyDescent="0.25">
      <c r="A3" s="54" t="s">
        <v>1</v>
      </c>
      <c r="B3" s="3"/>
      <c r="D3" s="55"/>
      <c r="E3" s="51"/>
    </row>
    <row r="4" spans="1:5" ht="18.75" customHeight="1" x14ac:dyDescent="0.25">
      <c r="A4" s="54" t="s">
        <v>20</v>
      </c>
      <c r="B4" s="3"/>
      <c r="D4" s="55"/>
      <c r="E4" s="51"/>
    </row>
    <row r="5" spans="1:5" x14ac:dyDescent="0.25">
      <c r="A5" s="54" t="s">
        <v>19</v>
      </c>
      <c r="B5" s="4"/>
      <c r="D5" s="55"/>
      <c r="E5" s="51"/>
    </row>
    <row r="6" spans="1:5" ht="18.75" customHeight="1" x14ac:dyDescent="0.25">
      <c r="A6" s="54" t="s">
        <v>2</v>
      </c>
      <c r="B6" s="5">
        <f>+B2</f>
        <v>0</v>
      </c>
      <c r="D6" s="55"/>
      <c r="E6" s="51"/>
    </row>
    <row r="7" spans="1:5" ht="17.25" customHeight="1" x14ac:dyDescent="0.25">
      <c r="A7" s="54" t="s">
        <v>3</v>
      </c>
      <c r="B7" s="6">
        <f>+B3*12</f>
        <v>0</v>
      </c>
      <c r="D7" s="55"/>
      <c r="E7" s="51"/>
    </row>
    <row r="8" spans="1:5" x14ac:dyDescent="0.25">
      <c r="A8" s="54" t="s">
        <v>4</v>
      </c>
      <c r="B8" s="7" t="e">
        <f>+Constant!I90</f>
        <v>#N/A</v>
      </c>
      <c r="D8" s="55"/>
      <c r="E8" s="51"/>
    </row>
    <row r="9" spans="1:5" ht="15.75" thickBot="1" x14ac:dyDescent="0.3">
      <c r="A9" s="56" t="s">
        <v>5</v>
      </c>
      <c r="B9" s="57" t="e">
        <f>+B5/B4</f>
        <v>#DIV/0!</v>
      </c>
      <c r="C9" s="58"/>
      <c r="D9" s="59" t="s">
        <v>6</v>
      </c>
      <c r="E9" s="51"/>
    </row>
    <row r="10" spans="1:5" ht="24" thickBot="1" x14ac:dyDescent="0.3">
      <c r="A10" s="60" t="s">
        <v>7</v>
      </c>
      <c r="B10" s="61" t="e">
        <f>+B9/B8</f>
        <v>#DIV/0!</v>
      </c>
      <c r="C10" s="62"/>
      <c r="D10" s="63" t="s">
        <v>8</v>
      </c>
      <c r="E10" s="51"/>
    </row>
    <row r="11" spans="1:5" x14ac:dyDescent="0.25">
      <c r="A11" s="52"/>
      <c r="B11" s="53"/>
      <c r="C11" s="53"/>
      <c r="D11" s="5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64" workbookViewId="0">
      <selection activeCell="P82" sqref="P82"/>
    </sheetView>
  </sheetViews>
  <sheetFormatPr defaultRowHeight="15" x14ac:dyDescent="0.25"/>
  <cols>
    <col min="1" max="1" width="10.42578125" style="44" bestFit="1" customWidth="1"/>
    <col min="6" max="6" width="18.42578125" style="45" customWidth="1"/>
  </cols>
  <sheetData>
    <row r="1" spans="1:8" ht="15.75" thickBot="1" x14ac:dyDescent="0.3">
      <c r="A1" s="8" t="s">
        <v>9</v>
      </c>
      <c r="B1" s="9">
        <v>10</v>
      </c>
      <c r="C1" s="9">
        <v>15</v>
      </c>
      <c r="D1" s="9">
        <v>20</v>
      </c>
      <c r="E1" s="9">
        <v>25</v>
      </c>
      <c r="F1" s="10">
        <v>30</v>
      </c>
      <c r="G1" s="11">
        <v>35</v>
      </c>
      <c r="H1" s="12">
        <v>40</v>
      </c>
    </row>
    <row r="2" spans="1:8" x14ac:dyDescent="0.25">
      <c r="A2" s="13" t="s">
        <v>10</v>
      </c>
      <c r="B2" s="14"/>
      <c r="C2" s="14"/>
      <c r="D2" s="14"/>
      <c r="E2" s="14"/>
      <c r="F2" s="15"/>
      <c r="G2" s="16"/>
      <c r="H2" s="17"/>
    </row>
    <row r="3" spans="1:8" x14ac:dyDescent="0.25">
      <c r="A3" s="18">
        <v>0.02</v>
      </c>
      <c r="B3" s="19">
        <v>0.11042</v>
      </c>
      <c r="C3" s="19">
        <v>7.7219999999999997E-2</v>
      </c>
      <c r="D3" s="19">
        <v>6.071E-2</v>
      </c>
      <c r="E3" s="19">
        <v>5.0860000000000002E-2</v>
      </c>
      <c r="F3" s="20">
        <v>4.4350000000000001E-2</v>
      </c>
      <c r="G3" s="21">
        <v>3.9750000000000001E-2</v>
      </c>
      <c r="H3" s="22">
        <v>3.6339999999999997E-2</v>
      </c>
    </row>
    <row r="4" spans="1:8" x14ac:dyDescent="0.25">
      <c r="A4" s="23">
        <v>2.1250000000000002E-2</v>
      </c>
      <c r="B4" s="24">
        <v>0.11108999999999999</v>
      </c>
      <c r="C4" s="24">
        <v>7.7909999999999993E-2</v>
      </c>
      <c r="D4" s="24">
        <v>6.1420000000000002E-2</v>
      </c>
      <c r="E4" s="24">
        <v>5.16E-2</v>
      </c>
      <c r="F4" s="25">
        <v>4.5109999999999997E-2</v>
      </c>
      <c r="G4" s="26">
        <v>4.0529999999999997E-2</v>
      </c>
      <c r="H4" s="27">
        <v>3.7130000000000003E-2</v>
      </c>
    </row>
    <row r="5" spans="1:8" x14ac:dyDescent="0.25">
      <c r="A5" s="18">
        <v>2.2499999999999999E-2</v>
      </c>
      <c r="B5" s="19">
        <v>0.11176</v>
      </c>
      <c r="C5" s="19">
        <v>7.8609999999999999E-2</v>
      </c>
      <c r="D5" s="19">
        <v>6.2140000000000001E-2</v>
      </c>
      <c r="E5" s="19">
        <v>5.2339999999999998E-2</v>
      </c>
      <c r="F5" s="20">
        <v>4.5870000000000001E-2</v>
      </c>
      <c r="G5" s="21">
        <v>4.1309999999999999E-2</v>
      </c>
      <c r="H5" s="22">
        <v>3.7940000000000002E-2</v>
      </c>
    </row>
    <row r="6" spans="1:8" x14ac:dyDescent="0.25">
      <c r="A6" s="23">
        <v>2.375E-2</v>
      </c>
      <c r="B6" s="24">
        <v>0.11244</v>
      </c>
      <c r="C6" s="24">
        <v>7.9310000000000005E-2</v>
      </c>
      <c r="D6" s="24">
        <v>6.2859999999999999E-2</v>
      </c>
      <c r="E6" s="24">
        <v>5.3080000000000002E-2</v>
      </c>
      <c r="F6" s="25">
        <v>4.6640000000000001E-2</v>
      </c>
      <c r="G6" s="26">
        <v>4.2099999999999999E-2</v>
      </c>
      <c r="H6" s="27">
        <v>3.875E-2</v>
      </c>
    </row>
    <row r="7" spans="1:8" x14ac:dyDescent="0.25">
      <c r="A7" s="18">
        <v>2.5000000000000001E-2</v>
      </c>
      <c r="B7" s="19">
        <v>0.11312</v>
      </c>
      <c r="C7" s="19">
        <v>8.0009999999999998E-2</v>
      </c>
      <c r="D7" s="19">
        <v>6.3589999999999994E-2</v>
      </c>
      <c r="E7" s="19">
        <v>5.3830000000000003E-2</v>
      </c>
      <c r="F7" s="20">
        <v>4.7410000000000001E-2</v>
      </c>
      <c r="G7" s="21">
        <v>4.2900000000000001E-2</v>
      </c>
      <c r="H7" s="22">
        <v>3.9570000000000001E-2</v>
      </c>
    </row>
    <row r="8" spans="1:8" x14ac:dyDescent="0.25">
      <c r="A8" s="23">
        <v>2.6249999999999999E-2</v>
      </c>
      <c r="B8" s="24">
        <v>0.11380999999999999</v>
      </c>
      <c r="C8" s="24">
        <v>8.072E-2</v>
      </c>
      <c r="D8" s="24">
        <v>6.4320000000000002E-2</v>
      </c>
      <c r="E8" s="24">
        <v>5.459E-2</v>
      </c>
      <c r="F8" s="25">
        <v>4.82E-2</v>
      </c>
      <c r="G8" s="26">
        <v>4.3709999999999999E-2</v>
      </c>
      <c r="H8" s="27">
        <v>4.0410000000000001E-2</v>
      </c>
    </row>
    <row r="9" spans="1:8" x14ac:dyDescent="0.25">
      <c r="A9" s="18">
        <v>2.75E-2</v>
      </c>
      <c r="B9" s="19">
        <v>0.11448999999999999</v>
      </c>
      <c r="C9" s="19">
        <v>8.1430000000000002E-2</v>
      </c>
      <c r="D9" s="19">
        <v>6.5060000000000007E-2</v>
      </c>
      <c r="E9" s="19">
        <v>5.5359999999999999E-2</v>
      </c>
      <c r="F9" s="20">
        <v>4.8989999999999999E-2</v>
      </c>
      <c r="G9" s="21">
        <v>4.4519999999999997E-2</v>
      </c>
      <c r="H9" s="22">
        <v>4.1250000000000002E-2</v>
      </c>
    </row>
    <row r="10" spans="1:8" x14ac:dyDescent="0.25">
      <c r="A10" s="23">
        <v>2.8750000000000001E-2</v>
      </c>
      <c r="B10" s="24">
        <v>0.11518</v>
      </c>
      <c r="C10" s="24">
        <v>8.2150000000000001E-2</v>
      </c>
      <c r="D10" s="24">
        <v>6.5799999999999997E-2</v>
      </c>
      <c r="E10" s="24">
        <v>5.6129999999999999E-2</v>
      </c>
      <c r="F10" s="25">
        <v>4.9790000000000001E-2</v>
      </c>
      <c r="G10" s="26">
        <v>4.5350000000000001E-2</v>
      </c>
      <c r="H10" s="27">
        <v>4.2099999999999999E-2</v>
      </c>
    </row>
    <row r="11" spans="1:8" x14ac:dyDescent="0.25">
      <c r="A11" s="18">
        <v>0.03</v>
      </c>
      <c r="B11" s="19">
        <v>0.11587</v>
      </c>
      <c r="C11" s="19">
        <v>8.2869999999999999E-2</v>
      </c>
      <c r="D11" s="19">
        <v>6.6549999999999998E-2</v>
      </c>
      <c r="E11" s="19">
        <v>5.6910000000000002E-2</v>
      </c>
      <c r="F11" s="20">
        <v>5.0590000000000003E-2</v>
      </c>
      <c r="G11" s="21">
        <v>4.6179999999999999E-2</v>
      </c>
      <c r="H11" s="22">
        <v>4.2959999999999998E-2</v>
      </c>
    </row>
    <row r="12" spans="1:8" x14ac:dyDescent="0.25">
      <c r="A12" s="23">
        <v>3.125E-2</v>
      </c>
      <c r="B12" s="24">
        <v>0.11656999999999999</v>
      </c>
      <c r="C12" s="24">
        <v>8.3589999999999998E-2</v>
      </c>
      <c r="D12" s="24">
        <v>6.7309999999999995E-2</v>
      </c>
      <c r="E12" s="24">
        <v>5.7689999999999998E-2</v>
      </c>
      <c r="F12" s="25">
        <v>5.1409999999999997E-2</v>
      </c>
      <c r="G12" s="26">
        <v>4.7019999999999999E-2</v>
      </c>
      <c r="H12" s="27">
        <v>4.3830000000000001E-2</v>
      </c>
    </row>
    <row r="13" spans="1:8" x14ac:dyDescent="0.25">
      <c r="A13" s="18">
        <v>3.2500000000000001E-2</v>
      </c>
      <c r="B13" s="19">
        <v>0.11726</v>
      </c>
      <c r="C13" s="19">
        <v>8.4320000000000006E-2</v>
      </c>
      <c r="D13" s="19">
        <v>6.8059999999999996E-2</v>
      </c>
      <c r="E13" s="19">
        <v>5.8479999999999997E-2</v>
      </c>
      <c r="F13" s="20">
        <v>5.2220000000000003E-2</v>
      </c>
      <c r="G13" s="21">
        <v>4.7870000000000003E-2</v>
      </c>
      <c r="H13" s="22">
        <v>4.4699999999999997E-2</v>
      </c>
    </row>
    <row r="14" spans="1:8" x14ac:dyDescent="0.25">
      <c r="A14" s="23">
        <v>3.3750000000000002E-2</v>
      </c>
      <c r="B14" s="24">
        <v>0.11796</v>
      </c>
      <c r="C14" s="24">
        <v>8.5050000000000001E-2</v>
      </c>
      <c r="D14" s="24">
        <v>6.8830000000000002E-2</v>
      </c>
      <c r="E14" s="24">
        <v>5.9270000000000003E-2</v>
      </c>
      <c r="F14" s="25">
        <v>5.305E-2</v>
      </c>
      <c r="G14" s="26">
        <v>4.8730000000000002E-2</v>
      </c>
      <c r="H14" s="27">
        <v>4.5589999999999999E-2</v>
      </c>
    </row>
    <row r="15" spans="1:8" x14ac:dyDescent="0.25">
      <c r="A15" s="18">
        <v>3.5000000000000003E-2</v>
      </c>
      <c r="B15" s="19">
        <v>0.11866</v>
      </c>
      <c r="C15" s="19">
        <v>8.5790000000000005E-2</v>
      </c>
      <c r="D15" s="19">
        <v>6.9599999999999995E-2</v>
      </c>
      <c r="E15" s="19">
        <v>6.0069999999999998E-2</v>
      </c>
      <c r="F15" s="20">
        <v>5.389E-2</v>
      </c>
      <c r="G15" s="21">
        <v>4.9590000000000002E-2</v>
      </c>
      <c r="H15" s="22">
        <v>4.6489999999999997E-2</v>
      </c>
    </row>
    <row r="16" spans="1:8" x14ac:dyDescent="0.25">
      <c r="A16" s="23">
        <v>3.6249999999999998E-2</v>
      </c>
      <c r="B16" s="24">
        <v>0.11937</v>
      </c>
      <c r="C16" s="24">
        <v>8.652E-2</v>
      </c>
      <c r="D16" s="24">
        <v>7.0370000000000002E-2</v>
      </c>
      <c r="E16" s="24">
        <v>6.0879999999999997E-2</v>
      </c>
      <c r="F16" s="25">
        <v>5.4730000000000001E-2</v>
      </c>
      <c r="G16" s="26">
        <v>5.0470000000000001E-2</v>
      </c>
      <c r="H16" s="27">
        <v>4.7390000000000002E-2</v>
      </c>
    </row>
    <row r="17" spans="1:8" x14ac:dyDescent="0.25">
      <c r="A17" s="18">
        <v>3.7499999999999999E-2</v>
      </c>
      <c r="B17" s="19">
        <v>0.12007</v>
      </c>
      <c r="C17" s="19">
        <v>8.727E-2</v>
      </c>
      <c r="D17" s="19">
        <v>7.1150000000000005E-2</v>
      </c>
      <c r="E17" s="19">
        <v>6.1699999999999998E-2</v>
      </c>
      <c r="F17" s="20">
        <v>5.5570000000000001E-2</v>
      </c>
      <c r="G17" s="21">
        <v>5.135E-2</v>
      </c>
      <c r="H17" s="22">
        <v>4.8300000000000003E-2</v>
      </c>
    </row>
    <row r="18" spans="1:8" x14ac:dyDescent="0.25">
      <c r="A18" s="23">
        <v>3.875E-2</v>
      </c>
      <c r="B18" s="24">
        <v>0.12078</v>
      </c>
      <c r="C18" s="24">
        <v>8.8010000000000005E-2</v>
      </c>
      <c r="D18" s="24">
        <v>7.1929999999999994E-2</v>
      </c>
      <c r="E18" s="24">
        <v>6.2520000000000006E-2</v>
      </c>
      <c r="F18" s="25">
        <v>5.6430000000000001E-2</v>
      </c>
      <c r="G18" s="26">
        <v>5.2240000000000002E-2</v>
      </c>
      <c r="H18" s="27">
        <v>4.922E-2</v>
      </c>
    </row>
    <row r="19" spans="1:8" x14ac:dyDescent="0.25">
      <c r="A19" s="18">
        <v>0.04</v>
      </c>
      <c r="B19" s="19">
        <v>0.12149</v>
      </c>
      <c r="C19" s="19">
        <v>8.8760000000000006E-2</v>
      </c>
      <c r="D19" s="19">
        <v>7.2720000000000007E-2</v>
      </c>
      <c r="E19" s="19">
        <v>6.3339999999999994E-2</v>
      </c>
      <c r="F19" s="20">
        <v>5.7290000000000001E-2</v>
      </c>
      <c r="G19" s="21">
        <v>5.3129999999999997E-2</v>
      </c>
      <c r="H19" s="22">
        <v>5.015E-2</v>
      </c>
    </row>
    <row r="20" spans="1:8" x14ac:dyDescent="0.25">
      <c r="A20" s="23">
        <v>4.1250000000000002E-2</v>
      </c>
      <c r="B20" s="24">
        <v>0.12221</v>
      </c>
      <c r="C20" s="24">
        <v>8.9520000000000002E-2</v>
      </c>
      <c r="D20" s="24">
        <v>7.3510000000000006E-2</v>
      </c>
      <c r="E20" s="24">
        <v>6.4170000000000005E-2</v>
      </c>
      <c r="F20" s="25">
        <v>5.8160000000000003E-2</v>
      </c>
      <c r="G20" s="26">
        <v>5.4039999999999998E-2</v>
      </c>
      <c r="H20" s="27">
        <v>5.1090000000000003E-2</v>
      </c>
    </row>
    <row r="21" spans="1:8" x14ac:dyDescent="0.25">
      <c r="A21" s="18">
        <v>4.2500000000000003E-2</v>
      </c>
      <c r="B21" s="19">
        <v>0.12293</v>
      </c>
      <c r="C21" s="19">
        <v>9.0270000000000003E-2</v>
      </c>
      <c r="D21" s="19">
        <v>7.4310000000000001E-2</v>
      </c>
      <c r="E21" s="19">
        <v>6.5009999999999998E-2</v>
      </c>
      <c r="F21" s="20">
        <v>5.9029999999999999E-2</v>
      </c>
      <c r="G21" s="21">
        <v>5.4949999999999999E-2</v>
      </c>
      <c r="H21" s="22">
        <v>5.203E-2</v>
      </c>
    </row>
    <row r="22" spans="1:8" x14ac:dyDescent="0.25">
      <c r="A22" s="23">
        <v>4.3749999999999997E-2</v>
      </c>
      <c r="B22" s="24">
        <v>0.12364</v>
      </c>
      <c r="C22" s="24">
        <v>9.103E-2</v>
      </c>
      <c r="D22" s="24">
        <v>7.5109999999999996E-2</v>
      </c>
      <c r="E22" s="24">
        <v>6.5850000000000006E-2</v>
      </c>
      <c r="F22" s="25">
        <v>5.9909999999999998E-2</v>
      </c>
      <c r="G22" s="26">
        <v>5.5870000000000003E-2</v>
      </c>
      <c r="H22" s="27">
        <v>5.2990000000000002E-2</v>
      </c>
    </row>
    <row r="23" spans="1:8" x14ac:dyDescent="0.25">
      <c r="A23" s="18">
        <v>4.4999999999999998E-2</v>
      </c>
      <c r="B23" s="19">
        <v>0.12436999999999999</v>
      </c>
      <c r="C23" s="19">
        <v>9.1800000000000007E-2</v>
      </c>
      <c r="D23" s="19">
        <v>7.5920000000000001E-2</v>
      </c>
      <c r="E23" s="19">
        <v>6.6699999999999995E-2</v>
      </c>
      <c r="F23" s="20">
        <v>6.08E-2</v>
      </c>
      <c r="G23" s="21">
        <v>5.679E-2</v>
      </c>
      <c r="H23" s="22">
        <v>5.3949999999999998E-2</v>
      </c>
    </row>
    <row r="24" spans="1:8" x14ac:dyDescent="0.25">
      <c r="A24" s="23">
        <v>4.6249999999999999E-2</v>
      </c>
      <c r="B24" s="24">
        <v>0.12509000000000001</v>
      </c>
      <c r="C24" s="24">
        <v>9.257E-2</v>
      </c>
      <c r="D24" s="24">
        <v>7.6730000000000007E-2</v>
      </c>
      <c r="E24" s="24">
        <v>6.7549999999999999E-2</v>
      </c>
      <c r="F24" s="25">
        <v>6.1699999999999998E-2</v>
      </c>
      <c r="G24" s="26">
        <v>5.772E-2</v>
      </c>
      <c r="H24" s="27">
        <v>5.4919999999999997E-2</v>
      </c>
    </row>
    <row r="25" spans="1:8" x14ac:dyDescent="0.25">
      <c r="A25" s="18">
        <v>4.7500000000000001E-2</v>
      </c>
      <c r="B25" s="19">
        <v>0.12581999999999999</v>
      </c>
      <c r="C25" s="19">
        <v>9.3340000000000006E-2</v>
      </c>
      <c r="D25" s="19">
        <v>7.7549999999999994E-2</v>
      </c>
      <c r="E25" s="19">
        <v>6.8409999999999999E-2</v>
      </c>
      <c r="F25" s="20">
        <v>6.2600000000000003E-2</v>
      </c>
      <c r="G25" s="21">
        <v>5.8659999999999997E-2</v>
      </c>
      <c r="H25" s="22">
        <v>5.5890000000000002E-2</v>
      </c>
    </row>
    <row r="26" spans="1:8" x14ac:dyDescent="0.25">
      <c r="A26" s="23">
        <v>4.8750000000000002E-2</v>
      </c>
      <c r="B26" s="24">
        <v>0.12655</v>
      </c>
      <c r="C26" s="24">
        <v>9.4119999999999995E-2</v>
      </c>
      <c r="D26" s="24">
        <v>7.8369999999999995E-2</v>
      </c>
      <c r="E26" s="24">
        <v>6.9279999999999994E-2</v>
      </c>
      <c r="F26" s="25">
        <v>6.3500000000000001E-2</v>
      </c>
      <c r="G26" s="26">
        <v>5.9610000000000003E-2</v>
      </c>
      <c r="H26" s="27">
        <v>5.6869999999999997E-2</v>
      </c>
    </row>
    <row r="27" spans="1:8" x14ac:dyDescent="0.25">
      <c r="A27" s="18">
        <v>0.05</v>
      </c>
      <c r="B27" s="19">
        <v>0.12728</v>
      </c>
      <c r="C27" s="19">
        <v>9.4899999999999998E-2</v>
      </c>
      <c r="D27" s="19">
        <v>7.9189999999999997E-2</v>
      </c>
      <c r="E27" s="19">
        <v>7.0150000000000004E-2</v>
      </c>
      <c r="F27" s="20">
        <v>6.4420000000000005E-2</v>
      </c>
      <c r="G27" s="21">
        <v>6.0560000000000003E-2</v>
      </c>
      <c r="H27" s="22">
        <v>5.7860000000000002E-2</v>
      </c>
    </row>
    <row r="28" spans="1:8" x14ac:dyDescent="0.25">
      <c r="A28" s="23">
        <v>5.1249999999999997E-2</v>
      </c>
      <c r="B28" s="24">
        <v>0.12801000000000001</v>
      </c>
      <c r="C28" s="24">
        <v>9.5680000000000001E-2</v>
      </c>
      <c r="D28" s="24">
        <v>8.0030000000000004E-2</v>
      </c>
      <c r="E28" s="24">
        <v>7.1029999999999996E-2</v>
      </c>
      <c r="F28" s="25">
        <v>6.5339999999999995E-2</v>
      </c>
      <c r="G28" s="26">
        <v>6.1519999999999998E-2</v>
      </c>
      <c r="H28" s="27">
        <v>5.8860000000000003E-2</v>
      </c>
    </row>
    <row r="29" spans="1:8" x14ac:dyDescent="0.25">
      <c r="A29" s="18">
        <v>5.2499999999999998E-2</v>
      </c>
      <c r="B29" s="19">
        <v>0.12875</v>
      </c>
      <c r="C29" s="19">
        <v>9.647E-2</v>
      </c>
      <c r="D29" s="19">
        <v>8.0860000000000001E-2</v>
      </c>
      <c r="E29" s="19">
        <v>7.1910000000000002E-2</v>
      </c>
      <c r="F29" s="20">
        <v>6.6259999999999999E-2</v>
      </c>
      <c r="G29" s="21">
        <v>6.2489999999999997E-2</v>
      </c>
      <c r="H29" s="22">
        <v>5.9859999999999997E-2</v>
      </c>
    </row>
    <row r="30" spans="1:8" x14ac:dyDescent="0.25">
      <c r="A30" s="23">
        <v>5.3749999999999999E-2</v>
      </c>
      <c r="B30" s="24">
        <v>0.12948999999999999</v>
      </c>
      <c r="C30" s="24">
        <v>9.7259999999999999E-2</v>
      </c>
      <c r="D30" s="24">
        <v>8.1699999999999995E-2</v>
      </c>
      <c r="E30" s="24">
        <v>7.2800000000000004E-2</v>
      </c>
      <c r="F30" s="25">
        <v>6.7199999999999996E-2</v>
      </c>
      <c r="G30" s="26">
        <v>6.3460000000000003E-2</v>
      </c>
      <c r="H30" s="27">
        <v>6.0879999999999997E-2</v>
      </c>
    </row>
    <row r="31" spans="1:8" x14ac:dyDescent="0.25">
      <c r="A31" s="18">
        <v>5.5E-2</v>
      </c>
      <c r="B31" s="19">
        <v>0.13023000000000001</v>
      </c>
      <c r="C31" s="19">
        <v>9.8049999999999998E-2</v>
      </c>
      <c r="D31" s="19">
        <v>8.2549999999999998E-2</v>
      </c>
      <c r="E31" s="19">
        <v>7.3690000000000005E-2</v>
      </c>
      <c r="F31" s="20">
        <v>6.8129999999999996E-2</v>
      </c>
      <c r="G31" s="21">
        <v>6.4439999999999997E-2</v>
      </c>
      <c r="H31" s="22">
        <v>6.1890000000000001E-2</v>
      </c>
    </row>
    <row r="32" spans="1:8" x14ac:dyDescent="0.25">
      <c r="A32" s="23">
        <v>5.6250000000000001E-2</v>
      </c>
      <c r="B32" s="24">
        <v>0.13098000000000001</v>
      </c>
      <c r="C32" s="24">
        <v>9.8849999999999993E-2</v>
      </c>
      <c r="D32" s="24">
        <v>8.3400000000000002E-2</v>
      </c>
      <c r="E32" s="24">
        <v>7.4590000000000004E-2</v>
      </c>
      <c r="F32" s="25">
        <v>6.9080000000000003E-2</v>
      </c>
      <c r="G32" s="26">
        <v>6.5430000000000002E-2</v>
      </c>
      <c r="H32" s="27">
        <v>6.2920000000000004E-2</v>
      </c>
    </row>
    <row r="33" spans="1:8" x14ac:dyDescent="0.25">
      <c r="A33" s="18">
        <v>5.7500000000000002E-2</v>
      </c>
      <c r="B33" s="19">
        <v>0.13172</v>
      </c>
      <c r="C33" s="19">
        <v>9.9650000000000002E-2</v>
      </c>
      <c r="D33" s="19">
        <v>8.4250000000000005E-2</v>
      </c>
      <c r="E33" s="19">
        <v>7.5490000000000002E-2</v>
      </c>
      <c r="F33" s="20">
        <v>7.0029999999999995E-2</v>
      </c>
      <c r="G33" s="21">
        <v>6.6420000000000007E-2</v>
      </c>
      <c r="H33" s="22">
        <v>6.3950000000000007E-2</v>
      </c>
    </row>
    <row r="34" spans="1:8" x14ac:dyDescent="0.25">
      <c r="A34" s="23">
        <v>5.8749999999999997E-2</v>
      </c>
      <c r="B34" s="24">
        <v>0.13247</v>
      </c>
      <c r="C34" s="24">
        <v>0.10045</v>
      </c>
      <c r="D34" s="24">
        <v>8.5110000000000005E-2</v>
      </c>
      <c r="E34" s="24">
        <v>7.6399999999999996E-2</v>
      </c>
      <c r="F34" s="25">
        <v>7.0980000000000001E-2</v>
      </c>
      <c r="G34" s="26">
        <v>6.7419999999999994E-2</v>
      </c>
      <c r="H34" s="27">
        <v>6.4979999999999996E-2</v>
      </c>
    </row>
    <row r="35" spans="1:8" x14ac:dyDescent="0.25">
      <c r="A35" s="18">
        <v>0.06</v>
      </c>
      <c r="B35" s="19">
        <v>0.13322000000000001</v>
      </c>
      <c r="C35" s="19">
        <v>0.10126</v>
      </c>
      <c r="D35" s="19">
        <v>8.5970000000000005E-2</v>
      </c>
      <c r="E35" s="19">
        <v>7.732E-2</v>
      </c>
      <c r="F35" s="20">
        <v>7.195E-2</v>
      </c>
      <c r="G35" s="21">
        <v>6.8419999999999995E-2</v>
      </c>
      <c r="H35" s="22">
        <v>6.6030000000000005E-2</v>
      </c>
    </row>
    <row r="36" spans="1:8" x14ac:dyDescent="0.25">
      <c r="A36" s="23">
        <v>6.1249999999999999E-2</v>
      </c>
      <c r="B36" s="24">
        <v>0.13397999999999999</v>
      </c>
      <c r="C36" s="24">
        <v>0.10206999999999999</v>
      </c>
      <c r="D36" s="24">
        <v>8.6840000000000001E-2</v>
      </c>
      <c r="E36" s="24">
        <v>7.8240000000000004E-2</v>
      </c>
      <c r="F36" s="25">
        <v>7.2910000000000003E-2</v>
      </c>
      <c r="G36" s="26">
        <v>6.9430000000000006E-2</v>
      </c>
      <c r="H36" s="27">
        <v>6.7070000000000005E-2</v>
      </c>
    </row>
    <row r="37" spans="1:8" x14ac:dyDescent="0.25">
      <c r="A37" s="18">
        <v>6.25E-2</v>
      </c>
      <c r="B37" s="19">
        <v>0.13474</v>
      </c>
      <c r="C37" s="19">
        <v>0.10289</v>
      </c>
      <c r="D37" s="19">
        <v>8.7709999999999996E-2</v>
      </c>
      <c r="E37" s="19">
        <v>7.9159999999999994E-2</v>
      </c>
      <c r="F37" s="20">
        <v>7.3889999999999997E-2</v>
      </c>
      <c r="G37" s="21">
        <v>7.0449999999999999E-2</v>
      </c>
      <c r="H37" s="22">
        <v>6.8129999999999996E-2</v>
      </c>
    </row>
    <row r="38" spans="1:8" x14ac:dyDescent="0.25">
      <c r="A38" s="23">
        <v>6.3750000000000001E-2</v>
      </c>
      <c r="B38" s="24">
        <v>0.13550000000000001</v>
      </c>
      <c r="C38" s="24">
        <v>0.10371</v>
      </c>
      <c r="D38" s="24">
        <v>8.8590000000000002E-2</v>
      </c>
      <c r="E38" s="24">
        <v>8.0089999999999995E-2</v>
      </c>
      <c r="F38" s="25">
        <v>7.4859999999999996E-2</v>
      </c>
      <c r="G38" s="26">
        <v>7.1470000000000006E-2</v>
      </c>
      <c r="H38" s="27">
        <v>6.9190000000000002E-2</v>
      </c>
    </row>
    <row r="39" spans="1:8" x14ac:dyDescent="0.25">
      <c r="A39" s="18">
        <v>6.5000000000000002E-2</v>
      </c>
      <c r="B39" s="19">
        <v>0.13625999999999999</v>
      </c>
      <c r="C39" s="19">
        <v>0.10453</v>
      </c>
      <c r="D39" s="19">
        <v>8.9469999999999994E-2</v>
      </c>
      <c r="E39" s="19">
        <v>8.1019999999999995E-2</v>
      </c>
      <c r="F39" s="20">
        <v>7.5850000000000001E-2</v>
      </c>
      <c r="G39" s="21">
        <v>7.2499999999999995E-2</v>
      </c>
      <c r="H39" s="22">
        <v>7.0250000000000007E-2</v>
      </c>
    </row>
    <row r="40" spans="1:8" x14ac:dyDescent="0.25">
      <c r="A40" s="23">
        <v>6.6250000000000003E-2</v>
      </c>
      <c r="B40" s="24">
        <v>0.13702</v>
      </c>
      <c r="C40" s="24">
        <v>0.10536</v>
      </c>
      <c r="D40" s="24">
        <v>9.035E-2</v>
      </c>
      <c r="E40" s="24">
        <v>8.1960000000000005E-2</v>
      </c>
      <c r="F40" s="25">
        <v>7.6840000000000006E-2</v>
      </c>
      <c r="G40" s="26">
        <v>7.3529999999999998E-2</v>
      </c>
      <c r="H40" s="27">
        <v>7.1330000000000005E-2</v>
      </c>
    </row>
    <row r="41" spans="1:8" x14ac:dyDescent="0.25">
      <c r="A41" s="18">
        <v>6.7500000000000004E-2</v>
      </c>
      <c r="B41" s="19">
        <v>0.13779</v>
      </c>
      <c r="C41" s="19">
        <v>0.10619000000000001</v>
      </c>
      <c r="D41" s="19">
        <v>9.1240000000000002E-2</v>
      </c>
      <c r="E41" s="19">
        <v>8.2909999999999998E-2</v>
      </c>
      <c r="F41" s="20">
        <v>7.7829999999999996E-2</v>
      </c>
      <c r="G41" s="21">
        <v>7.4569999999999997E-2</v>
      </c>
      <c r="H41" s="22">
        <v>7.2400000000000006E-2</v>
      </c>
    </row>
    <row r="42" spans="1:8" ht="15.75" thickBot="1" x14ac:dyDescent="0.3">
      <c r="A42" s="23">
        <v>6.8750000000000006E-2</v>
      </c>
      <c r="B42" s="28">
        <v>0.13855999999999999</v>
      </c>
      <c r="C42" s="28">
        <v>0.10702</v>
      </c>
      <c r="D42" s="28">
        <v>9.214E-2</v>
      </c>
      <c r="E42" s="28">
        <v>8.3860000000000004E-2</v>
      </c>
      <c r="F42" s="25">
        <v>7.8829999999999997E-2</v>
      </c>
      <c r="G42" s="29">
        <v>7.5609999999999997E-2</v>
      </c>
      <c r="H42" s="30">
        <v>7.3480000000000004E-2</v>
      </c>
    </row>
    <row r="43" spans="1:8" x14ac:dyDescent="0.25">
      <c r="A43" s="18">
        <v>7.0000000000000007E-2</v>
      </c>
      <c r="B43" s="22">
        <v>0.13933000000000001</v>
      </c>
      <c r="C43" s="22">
        <v>0.10786</v>
      </c>
      <c r="D43" s="22">
        <v>9.3039999999999998E-2</v>
      </c>
      <c r="E43" s="22">
        <v>8.4809999999999997E-2</v>
      </c>
      <c r="F43" s="20">
        <v>7.9839999999999994E-2</v>
      </c>
      <c r="G43" s="21">
        <v>7.6660000000000006E-2</v>
      </c>
      <c r="H43" s="22">
        <v>7.4569999999999997E-2</v>
      </c>
    </row>
    <row r="44" spans="1:8" x14ac:dyDescent="0.25">
      <c r="A44" s="23">
        <v>7.1249999999999994E-2</v>
      </c>
      <c r="B44" s="27">
        <v>0.1401</v>
      </c>
      <c r="C44" s="27">
        <v>0.1087</v>
      </c>
      <c r="D44" s="27">
        <v>9.3939999999999996E-2</v>
      </c>
      <c r="E44" s="27">
        <v>8.5769999999999999E-2</v>
      </c>
      <c r="F44" s="25">
        <v>8.0850000000000005E-2</v>
      </c>
      <c r="G44" s="26">
        <v>7.7719999999999997E-2</v>
      </c>
      <c r="H44" s="27">
        <v>7.5660000000000005E-2</v>
      </c>
    </row>
    <row r="45" spans="1:8" x14ac:dyDescent="0.25">
      <c r="A45" s="18">
        <v>7.2499999999999995E-2</v>
      </c>
      <c r="B45" s="22">
        <v>0.14088000000000001</v>
      </c>
      <c r="C45" s="22">
        <v>0.10954</v>
      </c>
      <c r="D45" s="22">
        <v>9.4850000000000004E-2</v>
      </c>
      <c r="E45" s="22">
        <v>8.6739999999999998E-2</v>
      </c>
      <c r="F45" s="20">
        <v>8.1860000000000002E-2</v>
      </c>
      <c r="G45" s="21">
        <v>7.8780000000000003E-2</v>
      </c>
      <c r="H45" s="22">
        <v>7.6759999999999995E-2</v>
      </c>
    </row>
    <row r="46" spans="1:8" x14ac:dyDescent="0.25">
      <c r="A46" s="23">
        <v>7.3749999999999996E-2</v>
      </c>
      <c r="B46" s="27">
        <v>0.14166000000000001</v>
      </c>
      <c r="C46" s="27">
        <v>0.11039</v>
      </c>
      <c r="D46" s="27">
        <v>9.5759999999999998E-2</v>
      </c>
      <c r="E46" s="27">
        <v>8.7709999999999996E-2</v>
      </c>
      <c r="F46" s="25">
        <v>8.2879999999999995E-2</v>
      </c>
      <c r="G46" s="26">
        <v>7.9839999999999994E-2</v>
      </c>
      <c r="H46" s="27">
        <v>7.7859999999999999E-2</v>
      </c>
    </row>
    <row r="47" spans="1:8" x14ac:dyDescent="0.25">
      <c r="A47" s="18">
        <v>7.4999999999999997E-2</v>
      </c>
      <c r="B47" s="22">
        <v>0.14244000000000001</v>
      </c>
      <c r="C47" s="22">
        <v>0.11124000000000001</v>
      </c>
      <c r="D47" s="22">
        <v>9.6670000000000006E-2</v>
      </c>
      <c r="E47" s="22">
        <v>8.8679999999999995E-2</v>
      </c>
      <c r="F47" s="20">
        <v>8.3909999999999998E-2</v>
      </c>
      <c r="G47" s="21">
        <v>8.0909999999999996E-2</v>
      </c>
      <c r="H47" s="22">
        <v>7.8969999999999999E-2</v>
      </c>
    </row>
    <row r="48" spans="1:8" x14ac:dyDescent="0.25">
      <c r="A48" s="23">
        <v>7.6249999999999998E-2</v>
      </c>
      <c r="B48" s="27">
        <v>0.14323</v>
      </c>
      <c r="C48" s="27">
        <v>0.11210000000000001</v>
      </c>
      <c r="D48" s="27">
        <v>9.7589999999999996E-2</v>
      </c>
      <c r="E48" s="27">
        <v>8.9660000000000004E-2</v>
      </c>
      <c r="F48" s="25">
        <v>8.4940000000000002E-2</v>
      </c>
      <c r="G48" s="26">
        <v>8.1979999999999997E-2</v>
      </c>
      <c r="H48" s="27">
        <v>8.0079999999999998E-2</v>
      </c>
    </row>
    <row r="49" spans="1:8" x14ac:dyDescent="0.25">
      <c r="A49" s="18">
        <v>7.7499999999999999E-2</v>
      </c>
      <c r="B49" s="22">
        <v>0.14401</v>
      </c>
      <c r="C49" s="22">
        <v>0.11294999999999999</v>
      </c>
      <c r="D49" s="22">
        <v>9.851E-2</v>
      </c>
      <c r="E49" s="22">
        <v>9.0639999999999998E-2</v>
      </c>
      <c r="F49" s="20">
        <v>8.5970000000000005E-2</v>
      </c>
      <c r="G49" s="21">
        <v>8.3059999999999995E-2</v>
      </c>
      <c r="H49" s="22">
        <v>8.1189999999999998E-2</v>
      </c>
    </row>
    <row r="50" spans="1:8" x14ac:dyDescent="0.25">
      <c r="A50" s="23">
        <v>7.8750000000000001E-2</v>
      </c>
      <c r="B50" s="27">
        <v>0.14480000000000001</v>
      </c>
      <c r="C50" s="27">
        <v>0.11380999999999999</v>
      </c>
      <c r="D50" s="27">
        <v>9.9440000000000001E-2</v>
      </c>
      <c r="E50" s="27">
        <v>9.1630000000000003E-2</v>
      </c>
      <c r="F50" s="25">
        <v>8.7010000000000004E-2</v>
      </c>
      <c r="G50" s="26">
        <v>8.4140000000000006E-2</v>
      </c>
      <c r="H50" s="27">
        <v>8.2309999999999994E-2</v>
      </c>
    </row>
    <row r="51" spans="1:8" x14ac:dyDescent="0.25">
      <c r="A51" s="18">
        <v>0.08</v>
      </c>
      <c r="B51" s="22">
        <v>0.14559</v>
      </c>
      <c r="C51" s="22">
        <v>0.11468</v>
      </c>
      <c r="D51" s="22">
        <v>0.10037</v>
      </c>
      <c r="E51" s="22">
        <v>9.2619999999999994E-2</v>
      </c>
      <c r="F51" s="31">
        <v>8.8050000000000003E-2</v>
      </c>
      <c r="G51" s="21">
        <v>8.523E-2</v>
      </c>
      <c r="H51" s="22">
        <v>8.344E-2</v>
      </c>
    </row>
    <row r="52" spans="1:8" x14ac:dyDescent="0.25">
      <c r="A52" s="23">
        <v>8.1250000000000003E-2</v>
      </c>
      <c r="B52" s="27">
        <v>0.14638999999999999</v>
      </c>
      <c r="C52" s="27">
        <v>0.11555</v>
      </c>
      <c r="D52" s="27">
        <v>0.10131</v>
      </c>
      <c r="E52" s="27">
        <v>9.3609999999999999E-2</v>
      </c>
      <c r="F52" s="32">
        <v>8.9099999999999999E-2</v>
      </c>
      <c r="G52" s="26">
        <v>8.6319999999999994E-2</v>
      </c>
      <c r="H52" s="27">
        <v>8.4570000000000006E-2</v>
      </c>
    </row>
    <row r="53" spans="1:8" x14ac:dyDescent="0.25">
      <c r="A53" s="18">
        <v>8.2500000000000004E-2</v>
      </c>
      <c r="B53" s="22">
        <v>0.14718000000000001</v>
      </c>
      <c r="C53" s="22">
        <v>0.11642</v>
      </c>
      <c r="D53" s="22">
        <v>0.10224999999999999</v>
      </c>
      <c r="E53" s="22">
        <v>9.461E-2</v>
      </c>
      <c r="F53" s="31">
        <v>9.0149999999999994E-2</v>
      </c>
      <c r="G53" s="21">
        <v>8.7419999999999998E-2</v>
      </c>
      <c r="H53" s="22">
        <v>8.5699999999999998E-2</v>
      </c>
    </row>
    <row r="54" spans="1:8" x14ac:dyDescent="0.25">
      <c r="A54" s="23">
        <v>8.3750000000000005E-2</v>
      </c>
      <c r="B54" s="27">
        <v>0.14798</v>
      </c>
      <c r="C54" s="27">
        <v>0.11729000000000001</v>
      </c>
      <c r="D54" s="27">
        <v>0.10319</v>
      </c>
      <c r="E54" s="27">
        <v>9.5619999999999997E-2</v>
      </c>
      <c r="F54" s="32">
        <v>9.1209999999999999E-2</v>
      </c>
      <c r="G54" s="26">
        <v>8.8520000000000001E-2</v>
      </c>
      <c r="H54" s="27">
        <v>8.6830000000000004E-2</v>
      </c>
    </row>
    <row r="55" spans="1:8" x14ac:dyDescent="0.25">
      <c r="A55" s="18">
        <v>8.5000000000000006E-2</v>
      </c>
      <c r="B55" s="22">
        <v>0.14878</v>
      </c>
      <c r="C55" s="22">
        <v>0.11817</v>
      </c>
      <c r="D55" s="22">
        <v>0.10414</v>
      </c>
      <c r="E55" s="22">
        <v>9.6629999999999994E-2</v>
      </c>
      <c r="F55" s="31">
        <v>9.2270000000000005E-2</v>
      </c>
      <c r="G55" s="21">
        <v>8.9620000000000005E-2</v>
      </c>
      <c r="H55" s="22">
        <v>8.7970000000000007E-2</v>
      </c>
    </row>
    <row r="56" spans="1:8" x14ac:dyDescent="0.25">
      <c r="A56" s="23">
        <v>8.6249999999999993E-2</v>
      </c>
      <c r="B56" s="27">
        <v>0.14959</v>
      </c>
      <c r="C56" s="27">
        <v>0.11905</v>
      </c>
      <c r="D56" s="27">
        <v>0.10509</v>
      </c>
      <c r="E56" s="27">
        <v>9.7640000000000005E-2</v>
      </c>
      <c r="F56" s="32">
        <v>9.3329999999999996E-2</v>
      </c>
      <c r="G56" s="26">
        <v>9.0730000000000005E-2</v>
      </c>
      <c r="H56" s="27">
        <v>8.9109999999999995E-2</v>
      </c>
    </row>
    <row r="57" spans="1:8" x14ac:dyDescent="0.25">
      <c r="A57" s="18">
        <v>8.7499999999999994E-2</v>
      </c>
      <c r="B57" s="22">
        <v>0.15039</v>
      </c>
      <c r="C57" s="22">
        <v>0.11992999999999999</v>
      </c>
      <c r="D57" s="22">
        <v>0.10605000000000001</v>
      </c>
      <c r="E57" s="22">
        <v>9.8659999999999998E-2</v>
      </c>
      <c r="F57" s="31">
        <v>9.4399999999999998E-2</v>
      </c>
      <c r="G57" s="21">
        <v>9.1840000000000005E-2</v>
      </c>
      <c r="H57" s="22">
        <v>9.0260000000000007E-2</v>
      </c>
    </row>
    <row r="58" spans="1:8" x14ac:dyDescent="0.25">
      <c r="A58" s="23">
        <v>8.8749999999999996E-2</v>
      </c>
      <c r="B58" s="27">
        <v>0.1512</v>
      </c>
      <c r="C58" s="27">
        <v>0.12082</v>
      </c>
      <c r="D58" s="27">
        <v>0.107</v>
      </c>
      <c r="E58" s="27">
        <v>9.9680000000000005E-2</v>
      </c>
      <c r="F58" s="32">
        <v>9.5479999999999995E-2</v>
      </c>
      <c r="G58" s="26">
        <v>9.2960000000000001E-2</v>
      </c>
      <c r="H58" s="27">
        <v>9.1410000000000005E-2</v>
      </c>
    </row>
    <row r="59" spans="1:8" x14ac:dyDescent="0.25">
      <c r="A59" s="18">
        <v>0.09</v>
      </c>
      <c r="B59" s="22">
        <v>0.15201000000000001</v>
      </c>
      <c r="C59" s="22">
        <v>0.12171</v>
      </c>
      <c r="D59" s="22">
        <v>0.10797</v>
      </c>
      <c r="E59" s="22">
        <v>0.1007</v>
      </c>
      <c r="F59" s="31">
        <v>9.6549999999999997E-2</v>
      </c>
      <c r="G59" s="21">
        <v>9.4079999999999997E-2</v>
      </c>
      <c r="H59" s="22">
        <v>9.2560000000000003E-2</v>
      </c>
    </row>
    <row r="60" spans="1:8" x14ac:dyDescent="0.25">
      <c r="A60" s="23">
        <v>9.1249999999999998E-2</v>
      </c>
      <c r="B60" s="27">
        <v>0.15282000000000001</v>
      </c>
      <c r="C60" s="27">
        <v>0.12261</v>
      </c>
      <c r="D60" s="27">
        <v>0.10893</v>
      </c>
      <c r="E60" s="27">
        <v>0.10173</v>
      </c>
      <c r="F60" s="32">
        <v>9.7640000000000005E-2</v>
      </c>
      <c r="G60" s="26">
        <v>9.5200000000000007E-2</v>
      </c>
      <c r="H60" s="27">
        <v>9.3719999999999998E-2</v>
      </c>
    </row>
    <row r="61" spans="1:8" x14ac:dyDescent="0.25">
      <c r="A61" s="18">
        <v>9.2499999999999999E-2</v>
      </c>
      <c r="B61" s="22">
        <v>0.15364</v>
      </c>
      <c r="C61" s="22">
        <v>0.1235</v>
      </c>
      <c r="D61" s="22">
        <v>0.1099</v>
      </c>
      <c r="E61" s="22">
        <v>0.10277</v>
      </c>
      <c r="F61" s="31">
        <v>9.8720000000000002E-2</v>
      </c>
      <c r="G61" s="21">
        <v>9.6329999999999999E-2</v>
      </c>
      <c r="H61" s="22">
        <v>9.4880000000000006E-2</v>
      </c>
    </row>
    <row r="62" spans="1:8" x14ac:dyDescent="0.25">
      <c r="A62" s="23">
        <v>9.375E-2</v>
      </c>
      <c r="B62" s="27">
        <v>0.15445999999999999</v>
      </c>
      <c r="C62" s="27">
        <v>0.1244</v>
      </c>
      <c r="D62" s="27">
        <v>0.11088000000000001</v>
      </c>
      <c r="E62" s="27">
        <v>0.1038</v>
      </c>
      <c r="F62" s="32">
        <v>9.9809999999999996E-2</v>
      </c>
      <c r="G62" s="26">
        <v>9.7460000000000005E-2</v>
      </c>
      <c r="H62" s="27">
        <v>9.604E-2</v>
      </c>
    </row>
    <row r="63" spans="1:8" x14ac:dyDescent="0.25">
      <c r="A63" s="18">
        <v>9.5000000000000001E-2</v>
      </c>
      <c r="B63" s="22">
        <v>0.15528</v>
      </c>
      <c r="C63" s="22">
        <v>0.12531</v>
      </c>
      <c r="D63" s="22">
        <v>0.11186</v>
      </c>
      <c r="E63" s="22">
        <v>0.10484</v>
      </c>
      <c r="F63" s="31">
        <v>0.1009</v>
      </c>
      <c r="G63" s="21">
        <v>9.8589999999999997E-2</v>
      </c>
      <c r="H63" s="22">
        <v>9.7210000000000005E-2</v>
      </c>
    </row>
    <row r="64" spans="1:8" x14ac:dyDescent="0.25">
      <c r="A64" s="23">
        <v>9.6250000000000002E-2</v>
      </c>
      <c r="B64" s="27">
        <v>0.15609999999999999</v>
      </c>
      <c r="C64" s="27">
        <v>0.12620999999999999</v>
      </c>
      <c r="D64" s="27">
        <v>0.11284</v>
      </c>
      <c r="E64" s="27">
        <v>0.10589</v>
      </c>
      <c r="F64" s="32">
        <v>0.10199999999999999</v>
      </c>
      <c r="G64" s="26">
        <v>9.9729999999999999E-2</v>
      </c>
      <c r="H64" s="27">
        <v>9.8379999999999995E-2</v>
      </c>
    </row>
    <row r="65" spans="1:8" x14ac:dyDescent="0.25">
      <c r="A65" s="18">
        <v>9.7500000000000003E-2</v>
      </c>
      <c r="B65" s="22">
        <v>0.15692</v>
      </c>
      <c r="C65" s="22">
        <v>0.12712000000000001</v>
      </c>
      <c r="D65" s="22">
        <v>0.11382</v>
      </c>
      <c r="E65" s="22">
        <v>0.10693999999999999</v>
      </c>
      <c r="F65" s="31">
        <v>0.1031</v>
      </c>
      <c r="G65" s="21">
        <v>0.10087</v>
      </c>
      <c r="H65" s="22">
        <v>9.955E-2</v>
      </c>
    </row>
    <row r="66" spans="1:8" x14ac:dyDescent="0.25">
      <c r="A66" s="23">
        <v>9.8750000000000004E-2</v>
      </c>
      <c r="B66" s="27">
        <v>0.15775</v>
      </c>
      <c r="C66" s="27">
        <v>0.12803999999999999</v>
      </c>
      <c r="D66" s="27">
        <v>0.11481</v>
      </c>
      <c r="E66" s="27">
        <v>0.10799</v>
      </c>
      <c r="F66" s="32">
        <v>0.1042</v>
      </c>
      <c r="G66" s="26">
        <v>0.10201</v>
      </c>
      <c r="H66" s="27">
        <v>0.10072</v>
      </c>
    </row>
    <row r="67" spans="1:8" x14ac:dyDescent="0.25">
      <c r="A67" s="18">
        <v>0.1</v>
      </c>
      <c r="B67" s="22">
        <v>0.15858</v>
      </c>
      <c r="C67" s="22">
        <v>0.12895000000000001</v>
      </c>
      <c r="D67" s="22">
        <v>0.1158</v>
      </c>
      <c r="E67" s="22">
        <v>0.10904</v>
      </c>
      <c r="F67" s="31">
        <v>0.10531</v>
      </c>
      <c r="G67" s="21">
        <v>0.10316</v>
      </c>
      <c r="H67" s="22">
        <v>0.1019</v>
      </c>
    </row>
    <row r="68" spans="1:8" x14ac:dyDescent="0.25">
      <c r="A68" s="23">
        <v>0.10125000000000001</v>
      </c>
      <c r="B68" s="27">
        <v>0.15941</v>
      </c>
      <c r="C68" s="27">
        <v>0.12987000000000001</v>
      </c>
      <c r="D68" s="27">
        <v>0.1168</v>
      </c>
      <c r="E68" s="27">
        <v>0.1101</v>
      </c>
      <c r="F68" s="32">
        <v>0.10642</v>
      </c>
      <c r="G68" s="26">
        <v>0.10431</v>
      </c>
      <c r="H68" s="27">
        <v>0.10308</v>
      </c>
    </row>
    <row r="69" spans="1:8" x14ac:dyDescent="0.25">
      <c r="A69" s="18">
        <v>0.10249999999999999</v>
      </c>
      <c r="B69" s="22">
        <v>0.16025</v>
      </c>
      <c r="C69" s="22">
        <v>0.13078999999999999</v>
      </c>
      <c r="D69" s="22">
        <v>0.1178</v>
      </c>
      <c r="E69" s="22">
        <v>0.11117</v>
      </c>
      <c r="F69" s="31">
        <v>0.10753</v>
      </c>
      <c r="G69" s="21">
        <v>0.10546</v>
      </c>
      <c r="H69" s="22">
        <v>0.10426000000000001</v>
      </c>
    </row>
    <row r="70" spans="1:8" x14ac:dyDescent="0.25">
      <c r="A70" s="23">
        <v>0.10375</v>
      </c>
      <c r="B70" s="27">
        <v>0.16108</v>
      </c>
      <c r="C70" s="27">
        <v>0.13172</v>
      </c>
      <c r="D70" s="27">
        <v>0.1188</v>
      </c>
      <c r="E70" s="27">
        <v>0.11223</v>
      </c>
      <c r="F70" s="32">
        <v>0.10865</v>
      </c>
      <c r="G70" s="26">
        <v>0.10662000000000001</v>
      </c>
      <c r="H70" s="27">
        <v>0.10544000000000001</v>
      </c>
    </row>
    <row r="71" spans="1:8" x14ac:dyDescent="0.25">
      <c r="A71" s="18">
        <v>0.105</v>
      </c>
      <c r="B71" s="22">
        <v>0.16192000000000001</v>
      </c>
      <c r="C71" s="22">
        <v>0.13264999999999999</v>
      </c>
      <c r="D71" s="22">
        <v>0.11981</v>
      </c>
      <c r="E71" s="22">
        <v>0.1133</v>
      </c>
      <c r="F71" s="31">
        <v>0.10977000000000001</v>
      </c>
      <c r="G71" s="21">
        <v>0.10778</v>
      </c>
      <c r="H71" s="22">
        <v>0.10663</v>
      </c>
    </row>
    <row r="72" spans="1:8" x14ac:dyDescent="0.25">
      <c r="A72" s="23">
        <v>0.10625</v>
      </c>
      <c r="B72" s="27">
        <v>0.16275999999999999</v>
      </c>
      <c r="C72" s="27">
        <v>0.13358</v>
      </c>
      <c r="D72" s="27">
        <v>0.12081</v>
      </c>
      <c r="E72" s="27">
        <v>0.11437</v>
      </c>
      <c r="F72" s="32">
        <v>0.11089</v>
      </c>
      <c r="G72" s="26">
        <v>0.10894</v>
      </c>
      <c r="H72" s="27">
        <v>0.10782</v>
      </c>
    </row>
    <row r="73" spans="1:8" x14ac:dyDescent="0.25">
      <c r="A73" s="18">
        <v>0.1075</v>
      </c>
      <c r="B73" s="22">
        <v>0.16361000000000001</v>
      </c>
      <c r="C73" s="22">
        <v>0.13450999999999999</v>
      </c>
      <c r="D73" s="22">
        <v>0.12182999999999999</v>
      </c>
      <c r="E73" s="22">
        <v>0.11545</v>
      </c>
      <c r="F73" s="31">
        <v>0.11201999999999999</v>
      </c>
      <c r="G73" s="21">
        <v>0.1101</v>
      </c>
      <c r="H73" s="22">
        <v>0.10901</v>
      </c>
    </row>
    <row r="74" spans="1:8" x14ac:dyDescent="0.25">
      <c r="A74" s="23">
        <v>0.10875</v>
      </c>
      <c r="B74" s="27">
        <v>0.16445000000000001</v>
      </c>
      <c r="C74" s="27">
        <v>0.13544999999999999</v>
      </c>
      <c r="D74" s="27">
        <v>0.12284</v>
      </c>
      <c r="E74" s="27">
        <v>0.11652999999999999</v>
      </c>
      <c r="F74" s="32">
        <v>0.11315</v>
      </c>
      <c r="G74" s="26">
        <v>0.11126999999999999</v>
      </c>
      <c r="H74" s="27">
        <v>0.11020000000000001</v>
      </c>
    </row>
    <row r="75" spans="1:8" x14ac:dyDescent="0.25">
      <c r="A75" s="18">
        <v>0.11</v>
      </c>
      <c r="B75" s="22">
        <v>0.1653</v>
      </c>
      <c r="C75" s="22">
        <v>0.13639000000000001</v>
      </c>
      <c r="D75" s="22">
        <v>0.12386</v>
      </c>
      <c r="E75" s="22">
        <v>0.11761000000000001</v>
      </c>
      <c r="F75" s="31">
        <v>0.11428000000000001</v>
      </c>
      <c r="G75" s="21">
        <v>0.11243</v>
      </c>
      <c r="H75" s="22">
        <v>0.1114</v>
      </c>
    </row>
    <row r="76" spans="1:8" x14ac:dyDescent="0.25">
      <c r="A76" s="23">
        <v>0.11125</v>
      </c>
      <c r="B76" s="27">
        <v>0.16614999999999999</v>
      </c>
      <c r="C76" s="27">
        <v>0.13733999999999999</v>
      </c>
      <c r="D76" s="27">
        <v>0.12489</v>
      </c>
      <c r="E76" s="27">
        <v>0.1187</v>
      </c>
      <c r="F76" s="32">
        <v>0.11541</v>
      </c>
      <c r="G76" s="26">
        <v>0.11361</v>
      </c>
      <c r="H76" s="27">
        <v>0.11259</v>
      </c>
    </row>
    <row r="77" spans="1:8" x14ac:dyDescent="0.25">
      <c r="A77" s="18">
        <v>0.1125</v>
      </c>
      <c r="B77" s="22">
        <v>0.16700000000000001</v>
      </c>
      <c r="C77" s="22">
        <v>0.13827999999999999</v>
      </c>
      <c r="D77" s="22">
        <v>0.12590999999999999</v>
      </c>
      <c r="E77" s="22">
        <v>0.11978999999999999</v>
      </c>
      <c r="F77" s="31">
        <v>0.11655</v>
      </c>
      <c r="G77" s="21">
        <v>0.11477999999999999</v>
      </c>
      <c r="H77" s="22">
        <v>0.11379</v>
      </c>
    </row>
    <row r="78" spans="1:8" x14ac:dyDescent="0.25">
      <c r="A78" s="23">
        <v>0.11375</v>
      </c>
      <c r="B78" s="27">
        <v>0.16786000000000001</v>
      </c>
      <c r="C78" s="27">
        <v>0.13922999999999999</v>
      </c>
      <c r="D78" s="27">
        <v>0.12694</v>
      </c>
      <c r="E78" s="27">
        <v>0.12088</v>
      </c>
      <c r="F78" s="32">
        <v>0.11769</v>
      </c>
      <c r="G78" s="26">
        <v>0.11595</v>
      </c>
      <c r="H78" s="27">
        <v>0.11498999999999999</v>
      </c>
    </row>
    <row r="79" spans="1:8" x14ac:dyDescent="0.25">
      <c r="A79" s="18">
        <v>0.115</v>
      </c>
      <c r="B79" s="22">
        <v>0.16871</v>
      </c>
      <c r="C79" s="22">
        <v>0.14018</v>
      </c>
      <c r="D79" s="22">
        <v>0.12797</v>
      </c>
      <c r="E79" s="22">
        <v>0.12198000000000001</v>
      </c>
      <c r="F79" s="31">
        <v>0.11883000000000001</v>
      </c>
      <c r="G79" s="21">
        <v>0.11713</v>
      </c>
      <c r="H79" s="22">
        <v>0.11619</v>
      </c>
    </row>
    <row r="80" spans="1:8" x14ac:dyDescent="0.25">
      <c r="A80" s="23">
        <v>0.11625000000000001</v>
      </c>
      <c r="B80" s="27">
        <v>0.16957</v>
      </c>
      <c r="C80" s="27">
        <v>0.14113999999999999</v>
      </c>
      <c r="D80" s="27">
        <v>0.12901000000000001</v>
      </c>
      <c r="E80" s="27">
        <v>0.12307</v>
      </c>
      <c r="F80" s="32">
        <v>0.11998</v>
      </c>
      <c r="G80" s="26">
        <v>0.11831</v>
      </c>
      <c r="H80" s="27">
        <v>0.1174</v>
      </c>
    </row>
    <row r="81" spans="1:11" x14ac:dyDescent="0.25">
      <c r="A81" s="18">
        <v>0.11749999999999999</v>
      </c>
      <c r="B81" s="22">
        <v>0.17044000000000001</v>
      </c>
      <c r="C81" s="22">
        <v>0.1421</v>
      </c>
      <c r="D81" s="22">
        <v>0.13003999999999999</v>
      </c>
      <c r="E81" s="22">
        <v>0.12418</v>
      </c>
      <c r="F81" s="31">
        <v>0.12113</v>
      </c>
      <c r="G81" s="21">
        <v>0.1195</v>
      </c>
      <c r="H81" s="22">
        <v>0.1186</v>
      </c>
    </row>
    <row r="82" spans="1:11" ht="15.75" thickBot="1" x14ac:dyDescent="0.3">
      <c r="A82" s="33">
        <v>0.11874999999999999</v>
      </c>
      <c r="B82" s="30">
        <v>0.17130000000000001</v>
      </c>
      <c r="C82" s="30">
        <v>0.14305999999999999</v>
      </c>
      <c r="D82" s="30">
        <v>0.13109000000000001</v>
      </c>
      <c r="E82" s="30">
        <v>0.12528</v>
      </c>
      <c r="F82" s="34">
        <v>0.12228</v>
      </c>
      <c r="G82" s="29">
        <v>0.12068</v>
      </c>
      <c r="H82" s="30">
        <v>0.11981</v>
      </c>
    </row>
    <row r="86" spans="1:11" ht="18.75" x14ac:dyDescent="0.3">
      <c r="A86" s="48" t="s">
        <v>4</v>
      </c>
      <c r="B86" s="49"/>
      <c r="C86" s="49"/>
      <c r="D86" s="49"/>
      <c r="E86" s="49"/>
      <c r="F86" s="49"/>
      <c r="G86" s="49"/>
      <c r="H86" s="49"/>
      <c r="I86" s="49"/>
      <c r="J86" s="50"/>
    </row>
    <row r="87" spans="1:11" x14ac:dyDescent="0.25">
      <c r="A87" s="35"/>
      <c r="B87" s="36" t="s">
        <v>11</v>
      </c>
      <c r="C87" s="36" t="s">
        <v>12</v>
      </c>
      <c r="D87" s="36" t="s">
        <v>13</v>
      </c>
      <c r="E87" s="36" t="s">
        <v>14</v>
      </c>
      <c r="F87" s="37" t="s">
        <v>15</v>
      </c>
      <c r="G87" s="38" t="s">
        <v>16</v>
      </c>
      <c r="H87" s="38" t="s">
        <v>17</v>
      </c>
      <c r="I87" s="38"/>
      <c r="J87" s="39"/>
    </row>
    <row r="88" spans="1:11" x14ac:dyDescent="0.25">
      <c r="A88" s="40" t="s">
        <v>4</v>
      </c>
      <c r="B88" s="41" t="e">
        <f>IF('Loan Amount'!$B$2=" ",0, VLOOKUP('Loan Amount'!$B$2,Constant!$A$3:$H$82, 2))</f>
        <v>#N/A</v>
      </c>
      <c r="C88" s="41" t="e">
        <f>IF('Loan Amount'!$B$2=" ",0, VLOOKUP('Loan Amount'!$B$2,Constant!$A$3:$H$82, 3))</f>
        <v>#N/A</v>
      </c>
      <c r="D88" s="41" t="e">
        <f>IF('Loan Amount'!$B$2=" ",0, VLOOKUP('Loan Amount'!$B$2,Constant!$A$3:$H$82, 4))</f>
        <v>#N/A</v>
      </c>
      <c r="E88" s="41" t="e">
        <f>IF('Loan Amount'!$B$2=" ",0,VLOOKUP('Loan Amount'!$B$2,Constant!$A$3:$H$82,5))</f>
        <v>#N/A</v>
      </c>
      <c r="F88" s="42" t="e">
        <f>IF('Loan Amount'!$B$2=" ",0, VLOOKUP('Loan Amount'!$B$2,Constant!$A$3:$H$82, 6))</f>
        <v>#N/A</v>
      </c>
      <c r="G88" s="41" t="e">
        <f>IF('Loan Amount'!$B$2=" ",0, VLOOKUP('Loan Amount'!$B$2,Constant!$A$3:$H$82, 7))</f>
        <v>#N/A</v>
      </c>
      <c r="H88" s="41" t="e">
        <f>IF('Loan Amount'!$B$2=" ",0, VLOOKUP('Loan Amount'!$B$2,Constant!$A$3:$H$82, 8))</f>
        <v>#N/A</v>
      </c>
      <c r="I88" s="43"/>
      <c r="J88" s="43"/>
    </row>
    <row r="90" spans="1:11" x14ac:dyDescent="0.25">
      <c r="H90" s="46" t="s">
        <v>4</v>
      </c>
      <c r="I90" s="46" t="e">
        <f>IF('Loan Amount'!$B$3 = " ",0, VLOOKUP('Loan Amount'!$B$3,Constant!$J$90:$K$96, 2))</f>
        <v>#N/A</v>
      </c>
      <c r="J90">
        <v>10</v>
      </c>
      <c r="K90" s="47" t="e">
        <f>+B88</f>
        <v>#N/A</v>
      </c>
    </row>
    <row r="91" spans="1:11" x14ac:dyDescent="0.25">
      <c r="J91">
        <v>15</v>
      </c>
      <c r="K91" s="47" t="e">
        <f>+C88</f>
        <v>#N/A</v>
      </c>
    </row>
    <row r="92" spans="1:11" x14ac:dyDescent="0.25">
      <c r="J92">
        <v>20</v>
      </c>
      <c r="K92" s="47" t="e">
        <f>+D88</f>
        <v>#N/A</v>
      </c>
    </row>
    <row r="93" spans="1:11" x14ac:dyDescent="0.25">
      <c r="J93">
        <v>25</v>
      </c>
      <c r="K93" s="47" t="e">
        <f>+E88</f>
        <v>#N/A</v>
      </c>
    </row>
    <row r="94" spans="1:11" x14ac:dyDescent="0.25">
      <c r="J94">
        <v>30</v>
      </c>
      <c r="K94" s="47" t="e">
        <f>+F88</f>
        <v>#N/A</v>
      </c>
    </row>
    <row r="95" spans="1:11" x14ac:dyDescent="0.25">
      <c r="J95">
        <v>35</v>
      </c>
      <c r="K95" s="47" t="e">
        <f>+G88</f>
        <v>#N/A</v>
      </c>
    </row>
    <row r="96" spans="1:11" x14ac:dyDescent="0.25">
      <c r="J96">
        <v>40</v>
      </c>
      <c r="K96" s="47" t="e">
        <f>+H88</f>
        <v>#N/A</v>
      </c>
    </row>
  </sheetData>
  <mergeCells count="1">
    <mergeCell ref="A86:J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 Amount</vt:lpstr>
      <vt:lpstr>Constant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McNeese</dc:creator>
  <cp:lastModifiedBy>Alvin Johnson, Jr.</cp:lastModifiedBy>
  <dcterms:created xsi:type="dcterms:W3CDTF">2018-02-19T19:14:03Z</dcterms:created>
  <dcterms:modified xsi:type="dcterms:W3CDTF">2018-05-10T20:39:36Z</dcterms:modified>
</cp:coreProperties>
</file>